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7490" windowHeight="8385" firstSheet="3" activeTab="3"/>
  </bookViews>
  <sheets>
    <sheet name="2015" sheetId="1" state="hidden" r:id="rId1"/>
    <sheet name="2015 (кв)" sheetId="2" state="hidden" r:id="rId2"/>
    <sheet name="2015 (год)" sheetId="3" state="hidden" r:id="rId3"/>
    <sheet name="2018" sheetId="4" r:id="rId4"/>
  </sheets>
  <definedNames>
    <definedName name="_xlnm.Print_Area" localSheetId="0">'2015'!$A$2:$F$28</definedName>
    <definedName name="_xlnm.Print_Area" localSheetId="2">'2015 (год)'!$A$2:$E$29</definedName>
    <definedName name="_xlnm.Print_Area" localSheetId="1">'2015 (кв)'!$A$2:$D$16</definedName>
    <definedName name="_xlnm.Print_Area" localSheetId="3">'2018'!#REF!</definedName>
  </definedNames>
  <calcPr calcId="145621"/>
</workbook>
</file>

<file path=xl/calcChain.xml><?xml version="1.0" encoding="utf-8"?>
<calcChain xmlns="http://schemas.openxmlformats.org/spreadsheetml/2006/main">
  <c r="D13" i="4" l="1"/>
  <c r="D12" i="4"/>
  <c r="D11" i="4"/>
  <c r="D7" i="4"/>
  <c r="D12" i="3" l="1"/>
  <c r="E12" i="3" s="1"/>
  <c r="C22" i="3"/>
  <c r="D21" i="3"/>
  <c r="E7" i="3"/>
  <c r="C21" i="3"/>
  <c r="D26" i="3"/>
  <c r="C26" i="3"/>
  <c r="E25" i="3"/>
  <c r="E24" i="3"/>
  <c r="E23" i="3"/>
  <c r="E20" i="3"/>
  <c r="E19" i="3"/>
  <c r="E18" i="3"/>
  <c r="E17" i="3"/>
  <c r="E16" i="3"/>
  <c r="E15" i="3"/>
  <c r="E14" i="3"/>
  <c r="E13" i="3"/>
  <c r="E11" i="3"/>
  <c r="E10" i="3"/>
  <c r="E9" i="3"/>
  <c r="E8" i="3"/>
  <c r="E6" i="3"/>
  <c r="C29" i="3" l="1"/>
  <c r="D22" i="3"/>
  <c r="D29" i="3" s="1"/>
  <c r="E26" i="3"/>
  <c r="D15" i="2"/>
  <c r="D10" i="2"/>
  <c r="D5" i="2"/>
  <c r="E22" i="3" l="1"/>
  <c r="E29" i="3"/>
  <c r="C29" i="1"/>
  <c r="H10" i="1" l="1"/>
  <c r="H7" i="1"/>
  <c r="H8" i="1"/>
  <c r="H9" i="1"/>
  <c r="H11" i="1"/>
  <c r="H12" i="1"/>
  <c r="H13" i="1"/>
  <c r="H14" i="1"/>
  <c r="H15" i="1"/>
  <c r="H16" i="1"/>
  <c r="H21" i="1"/>
  <c r="H22" i="1"/>
  <c r="H6" i="1"/>
  <c r="E21" i="1"/>
  <c r="E25" i="1"/>
  <c r="J10" i="1" l="1"/>
  <c r="J9" i="1"/>
  <c r="J6" i="1" l="1"/>
  <c r="J8" i="1" l="1"/>
  <c r="I6" i="1" l="1"/>
  <c r="D28" i="1" l="1"/>
  <c r="C28" i="1"/>
  <c r="F6" i="1" l="1"/>
  <c r="D25" i="1" l="1"/>
  <c r="C25" i="1"/>
  <c r="F24" i="1"/>
  <c r="F23" i="1"/>
  <c r="F22" i="1"/>
  <c r="D21" i="1"/>
  <c r="C21" i="1"/>
  <c r="F20" i="1"/>
  <c r="F19" i="1"/>
  <c r="F18" i="1"/>
  <c r="F17" i="1"/>
  <c r="F16" i="1"/>
  <c r="F15" i="1"/>
  <c r="F14" i="1"/>
  <c r="F13" i="1"/>
  <c r="F12" i="1"/>
  <c r="F11" i="1"/>
  <c r="F10" i="1"/>
  <c r="F9" i="1"/>
  <c r="F8" i="1"/>
  <c r="F7" i="1"/>
  <c r="F25" i="1" l="1"/>
  <c r="F21" i="1"/>
  <c r="F28" i="1" l="1"/>
</calcChain>
</file>

<file path=xl/sharedStrings.xml><?xml version="1.0" encoding="utf-8"?>
<sst xmlns="http://schemas.openxmlformats.org/spreadsheetml/2006/main" count="153" uniqueCount="84">
  <si>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</si>
  <si>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</si>
  <si>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</si>
  <si>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</si>
  <si>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</si>
  <si>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</si>
  <si>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</si>
  <si>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</si>
  <si>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</si>
  <si>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</si>
  <si>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</si>
  <si>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</si>
  <si>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</si>
  <si>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</si>
  <si>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</si>
  <si>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</si>
  <si>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</si>
  <si>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</si>
  <si>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</si>
  <si>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</si>
  <si>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</si>
  <si>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</si>
  <si>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</si>
  <si>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</si>
  <si>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</si>
  <si>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</si>
  <si>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</si>
  <si>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</si>
  <si>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</si>
  <si>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</si>
  <si>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</si>
  <si>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</si>
  <si>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</si>
  <si>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</si>
  <si>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</si>
  <si>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</si>
  <si>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</si>
  <si>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</si>
  <si>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</si>
  <si>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</si>
  <si>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</si>
  <si>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</si>
  <si>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</si>
  <si>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</si>
  <si>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</si>
  <si>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</si>
  <si>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</si>
  <si>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</si>
  <si>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</si>
  <si>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</si>
  <si>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</si>
  <si>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</si>
  <si>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</si>
  <si>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</si>
  <si>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</si>
  <si>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</si>
  <si>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</si>
  <si>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</si>
  <si>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</si>
  <si>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</si>
  <si>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</si>
  <si>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</si>
  <si>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</si>
  <si>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</si>
  <si>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</si>
  <si>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</si>
  <si>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</si>
  <si>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</si>
  <si>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</si>
  <si>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за счет средств областного бюджета:</t>
  </si>
  <si>
    <t>за счет средств федерального бюджета:</t>
  </si>
  <si>
    <t>Реализация государственных программ и содержание подведомственных учреждений</t>
  </si>
  <si>
    <t>в том числе:</t>
  </si>
  <si>
    <t>Расходы бюджета</t>
  </si>
  <si>
    <t>справочно:</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</si>
  <si>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01.01.2018 года
</t>
  </si>
  <si>
    <t>Кассовое исполнение по состоянию на 01.01.2018 года</t>
  </si>
  <si>
    <t>Уточненные бюджетные назначения на 01.01.2018 год</t>
  </si>
  <si>
    <t xml:space="preserve">Начальник управления планирования </t>
  </si>
  <si>
    <t>Начальник отдела бухгалтерского</t>
  </si>
  <si>
    <t>Н.Ю. Понятова</t>
  </si>
  <si>
    <t xml:space="preserve">И.П. Балашова </t>
  </si>
  <si>
    <t xml:space="preserve">учета и отчетности                                                                        </t>
  </si>
  <si>
    <t xml:space="preserve">и исполнения бюджета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</si>
</sst>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
    <numFmt numFmtId="165" formatCode="#,##0.0"/>
    <numFmt numFmtId="166" formatCode="#,##0.00_ ;\-#,##0.00\ "/>
    <numFmt numFmtId="167" formatCode="#,##0.0_ ;\-#,##0.0\ "/>
    <numFmt numFmtId="168" formatCode="0.0"/>
  </numFmts>
  <fonts count="17" x14ac:knownFonts="1">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b/>
      <u/>
      <sz val="18"/>
      <name val="Times New Roman"/>
      <family val="1"/>
      <charset val="204"/>
    </font>
    <font>
      <b/>
      <sz val="17"/>
      <color theme="1"/>
      <name val="Times New Roman"/>
      <family val="1"/>
      <charset val="204"/>
    </font>
    <font>
      <b/>
      <sz val="17"/>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5">
    <xf numFmtId="0" fontId="0" fillId="0" borderId="0"/>
    <xf numFmtId="0" fontId="1" fillId="0" borderId="0"/>
    <xf numFmtId="0" fontId="6" fillId="0" borderId="0"/>
    <xf numFmtId="0" fontId="1" fillId="0" borderId="0"/>
    <xf numFmtId="43" fontId="13" fillId="0" borderId="0" applyFont="0" applyFill="0" applyBorder="0" applyAlignment="0" applyProtection="0"/>
  </cellStyleXfs>
  <cellXfs count="109">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5" fontId="10" fillId="0" borderId="3" xfId="1" applyNumberFormat="1" applyFont="1" applyFill="1" applyBorder="1" applyAlignment="1" applyProtection="1">
      <alignment horizontal="center" vertical="top"/>
      <protection hidden="1"/>
    </xf>
    <xf numFmtId="165" fontId="10" fillId="0" borderId="3" xfId="1" applyNumberFormat="1" applyFont="1" applyFill="1" applyBorder="1" applyAlignment="1">
      <alignment horizontal="center"/>
    </xf>
    <xf numFmtId="165" fontId="10" fillId="0" borderId="3" xfId="1" applyNumberFormat="1" applyFont="1" applyFill="1" applyBorder="1" applyAlignment="1" applyProtection="1">
      <alignment horizontal="center"/>
      <protection hidden="1"/>
    </xf>
    <xf numFmtId="165" fontId="11" fillId="3" borderId="3" xfId="1" applyNumberFormat="1" applyFont="1" applyFill="1" applyBorder="1" applyAlignment="1" applyProtection="1">
      <alignment horizontal="center"/>
      <protection hidden="1"/>
    </xf>
    <xf numFmtId="165" fontId="11" fillId="2" borderId="6" xfId="1" applyNumberFormat="1" applyFont="1" applyFill="1" applyBorder="1" applyAlignment="1" applyProtection="1">
      <alignment horizontal="center"/>
      <protection hidden="1"/>
    </xf>
    <xf numFmtId="165" fontId="10" fillId="0" borderId="4" xfId="1" applyNumberFormat="1" applyFont="1" applyFill="1" applyBorder="1" applyAlignment="1" applyProtection="1">
      <alignment horizontal="center"/>
      <protection hidden="1"/>
    </xf>
    <xf numFmtId="165" fontId="10" fillId="0" borderId="5" xfId="1" applyNumberFormat="1" applyFont="1" applyFill="1" applyBorder="1" applyAlignment="1" applyProtection="1">
      <alignment horizontal="center"/>
      <protection hidden="1"/>
    </xf>
    <xf numFmtId="165" fontId="11" fillId="3" borderId="5" xfId="1" applyNumberFormat="1" applyFont="1" applyFill="1" applyBorder="1" applyAlignment="1" applyProtection="1">
      <alignment horizontal="center"/>
      <protection hidden="1"/>
    </xf>
    <xf numFmtId="165" fontId="10" fillId="0" borderId="4" xfId="1" applyNumberFormat="1" applyFont="1" applyFill="1" applyBorder="1" applyAlignment="1">
      <alignment horizontal="center"/>
    </xf>
    <xf numFmtId="165"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4"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5" fontId="10" fillId="2" borderId="0" xfId="1" applyNumberFormat="1" applyFont="1" applyFill="1" applyAlignment="1">
      <alignment vertical="top"/>
    </xf>
    <xf numFmtId="0" fontId="11" fillId="2" borderId="0" xfId="1" applyFont="1" applyFill="1" applyAlignment="1">
      <alignment vertical="top"/>
    </xf>
    <xf numFmtId="165" fontId="12" fillId="2" borderId="0" xfId="1" applyNumberFormat="1" applyFont="1" applyFill="1" applyAlignment="1">
      <alignment horizontal="center" vertical="top"/>
    </xf>
    <xf numFmtId="0" fontId="10" fillId="0" borderId="0" xfId="1" applyFont="1" applyFill="1" applyAlignment="1">
      <alignment vertical="top"/>
    </xf>
    <xf numFmtId="164"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4" fontId="12" fillId="3" borderId="2" xfId="1" applyNumberFormat="1" applyFont="1" applyFill="1" applyBorder="1" applyAlignment="1" applyProtection="1">
      <alignment horizontal="center" vertical="center"/>
      <protection hidden="1"/>
    </xf>
    <xf numFmtId="164"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4" fontId="10" fillId="0" borderId="9" xfId="1" applyNumberFormat="1" applyFont="1" applyFill="1" applyBorder="1" applyAlignment="1" applyProtection="1">
      <alignment vertical="top" wrapText="1"/>
      <protection hidden="1"/>
    </xf>
    <xf numFmtId="165" fontId="10" fillId="0" borderId="9" xfId="1" applyNumberFormat="1" applyFont="1" applyFill="1" applyBorder="1" applyAlignment="1" applyProtection="1">
      <alignment horizontal="center" vertical="top"/>
      <protection hidden="1"/>
    </xf>
    <xf numFmtId="165" fontId="10" fillId="0" borderId="10" xfId="1" applyNumberFormat="1" applyFont="1" applyFill="1" applyBorder="1" applyAlignment="1" applyProtection="1">
      <alignment horizontal="center" vertical="top"/>
      <protection hidden="1"/>
    </xf>
    <xf numFmtId="165"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4" fontId="10" fillId="0" borderId="3" xfId="1" applyNumberFormat="1" applyFont="1" applyFill="1" applyBorder="1" applyAlignment="1" applyProtection="1">
      <alignment horizontal="left" vertical="top" wrapText="1"/>
      <protection hidden="1"/>
    </xf>
    <xf numFmtId="165" fontId="10" fillId="0" borderId="4" xfId="1" applyNumberFormat="1" applyFont="1" applyFill="1" applyBorder="1" applyAlignment="1" applyProtection="1">
      <alignment horizontal="center" vertical="top"/>
      <protection hidden="1"/>
    </xf>
    <xf numFmtId="165" fontId="10" fillId="0" borderId="5" xfId="1" applyNumberFormat="1" applyFont="1" applyFill="1" applyBorder="1" applyAlignment="1" applyProtection="1">
      <alignment horizontal="center" vertical="top"/>
      <protection hidden="1"/>
    </xf>
    <xf numFmtId="164"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4" fontId="12" fillId="2" borderId="16" xfId="1" applyNumberFormat="1" applyFont="1" applyFill="1" applyBorder="1" applyAlignment="1" applyProtection="1">
      <protection hidden="1"/>
    </xf>
    <xf numFmtId="164" fontId="12" fillId="2" borderId="2" xfId="1" applyNumberFormat="1" applyFont="1" applyFill="1" applyBorder="1" applyAlignment="1" applyProtection="1">
      <protection hidden="1"/>
    </xf>
    <xf numFmtId="43" fontId="12" fillId="2" borderId="0" xfId="4" applyFont="1" applyFill="1" applyAlignment="1">
      <alignment vertical="top"/>
    </xf>
    <xf numFmtId="43" fontId="10" fillId="2" borderId="0" xfId="4" applyFont="1" applyFill="1" applyAlignment="1">
      <alignment vertical="top"/>
    </xf>
    <xf numFmtId="43" fontId="9" fillId="2" borderId="0" xfId="4" applyFont="1" applyFill="1" applyAlignment="1">
      <alignment vertical="top"/>
    </xf>
    <xf numFmtId="165"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5" fontId="11" fillId="3" borderId="6" xfId="1" applyNumberFormat="1" applyFont="1" applyFill="1" applyBorder="1" applyAlignment="1" applyProtection="1">
      <alignment horizontal="center"/>
      <protection hidden="1"/>
    </xf>
    <xf numFmtId="165" fontId="11" fillId="3" borderId="17" xfId="1" applyNumberFormat="1" applyFont="1" applyFill="1" applyBorder="1" applyAlignment="1" applyProtection="1">
      <alignment horizontal="center"/>
      <protection hidden="1"/>
    </xf>
    <xf numFmtId="165"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6" fontId="12" fillId="0" borderId="21" xfId="4" applyNumberFormat="1" applyFont="1" applyFill="1" applyBorder="1" applyAlignment="1">
      <alignment horizontal="center" vertical="center" wrapText="1"/>
    </xf>
    <xf numFmtId="167"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5" fontId="11" fillId="0" borderId="3" xfId="1" applyNumberFormat="1" applyFont="1" applyFill="1" applyBorder="1" applyAlignment="1" applyProtection="1">
      <alignment horizontal="center"/>
      <protection hidden="1"/>
    </xf>
    <xf numFmtId="165" fontId="12" fillId="0" borderId="3" xfId="1" applyNumberFormat="1" applyFont="1" applyFill="1" applyBorder="1" applyAlignment="1" applyProtection="1">
      <alignment horizontal="center" vertical="center" wrapText="1"/>
      <protection hidden="1"/>
    </xf>
    <xf numFmtId="0" fontId="12" fillId="0" borderId="26" xfId="1" applyNumberFormat="1" applyFont="1" applyFill="1" applyBorder="1" applyAlignment="1" applyProtection="1">
      <alignment horizontal="center" vertical="center" wrapText="1"/>
      <protection hidden="1"/>
    </xf>
    <xf numFmtId="0" fontId="12" fillId="0" borderId="27" xfId="1" applyNumberFormat="1" applyFont="1" applyFill="1" applyBorder="1" applyAlignment="1" applyProtection="1">
      <alignment horizontal="center" vertical="center" wrapText="1"/>
      <protection hidden="1"/>
    </xf>
    <xf numFmtId="0" fontId="12" fillId="0" borderId="28" xfId="1" applyFont="1" applyBorder="1" applyAlignment="1">
      <alignment horizontal="center" vertical="center"/>
    </xf>
    <xf numFmtId="0" fontId="12" fillId="0" borderId="1" xfId="1" applyNumberFormat="1" applyFont="1" applyFill="1" applyBorder="1" applyAlignment="1" applyProtection="1">
      <alignment horizontal="left" vertical="center" wrapText="1"/>
      <protection hidden="1"/>
    </xf>
    <xf numFmtId="168" fontId="12" fillId="0" borderId="5" xfId="1" applyNumberFormat="1" applyFont="1" applyBorder="1" applyAlignment="1">
      <alignment horizontal="center" vertical="center"/>
    </xf>
    <xf numFmtId="0" fontId="12" fillId="0" borderId="29" xfId="1" applyNumberFormat="1" applyFont="1" applyFill="1" applyBorder="1" applyAlignment="1" applyProtection="1">
      <alignment horizontal="left" vertical="center" wrapText="1"/>
      <protection hidden="1"/>
    </xf>
    <xf numFmtId="168" fontId="12" fillId="0" borderId="30" xfId="1" applyNumberFormat="1" applyFont="1" applyBorder="1" applyAlignment="1">
      <alignment horizontal="center" vertical="center"/>
    </xf>
    <xf numFmtId="0" fontId="14" fillId="0" borderId="1" xfId="1" applyNumberFormat="1" applyFont="1" applyFill="1" applyBorder="1" applyAlignment="1" applyProtection="1">
      <alignment horizontal="left" vertical="center" wrapText="1"/>
      <protection hidden="1"/>
    </xf>
    <xf numFmtId="165" fontId="14" fillId="0" borderId="3" xfId="1" applyNumberFormat="1" applyFont="1" applyFill="1" applyBorder="1" applyAlignment="1" applyProtection="1">
      <alignment horizontal="center" vertical="center" wrapText="1"/>
      <protection hidden="1"/>
    </xf>
    <xf numFmtId="168" fontId="14" fillId="0" borderId="5" xfId="1" applyNumberFormat="1" applyFont="1" applyBorder="1" applyAlignment="1">
      <alignment horizontal="center" vertical="center"/>
    </xf>
    <xf numFmtId="0" fontId="14" fillId="0" borderId="1" xfId="1" applyNumberFormat="1" applyFont="1" applyFill="1" applyBorder="1" applyAlignment="1">
      <alignment horizontal="left" vertical="center" wrapText="1"/>
    </xf>
    <xf numFmtId="165" fontId="14" fillId="0" borderId="3" xfId="4" applyNumberFormat="1" applyFont="1" applyFill="1" applyBorder="1" applyAlignment="1">
      <alignment horizontal="center" vertical="center" wrapText="1"/>
    </xf>
    <xf numFmtId="168" fontId="12" fillId="0" borderId="5" xfId="1" applyNumberFormat="1" applyFont="1" applyBorder="1" applyAlignment="1">
      <alignment horizontal="center" vertical="top"/>
    </xf>
    <xf numFmtId="165" fontId="12" fillId="0" borderId="31" xfId="1" applyNumberFormat="1" applyFont="1" applyFill="1" applyBorder="1" applyAlignment="1" applyProtection="1">
      <alignment horizontal="center" vertical="center" wrapText="1"/>
      <protection hidden="1"/>
    </xf>
    <xf numFmtId="168" fontId="12" fillId="0" borderId="32" xfId="1" applyNumberFormat="1" applyFont="1" applyBorder="1" applyAlignment="1">
      <alignment horizontal="center" vertical="center"/>
    </xf>
    <xf numFmtId="0" fontId="11" fillId="0" borderId="8" xfId="1" applyNumberFormat="1" applyFont="1" applyFill="1" applyBorder="1" applyAlignment="1" applyProtection="1">
      <alignment horizontal="center" vertical="center" wrapText="1"/>
      <protection hidden="1"/>
    </xf>
    <xf numFmtId="0" fontId="11" fillId="0" borderId="9" xfId="1" applyNumberFormat="1" applyFont="1" applyFill="1" applyBorder="1" applyAlignment="1" applyProtection="1">
      <alignment horizontal="center" vertical="center" wrapText="1"/>
      <protection hidden="1"/>
    </xf>
    <xf numFmtId="0" fontId="11" fillId="0" borderId="11" xfId="1" applyFont="1" applyBorder="1" applyAlignment="1">
      <alignment horizontal="center" vertical="center"/>
    </xf>
    <xf numFmtId="0" fontId="12" fillId="0" borderId="16" xfId="1" applyNumberFormat="1" applyFont="1" applyFill="1" applyBorder="1" applyAlignment="1" applyProtection="1">
      <alignment horizontal="left" vertical="center" wrapText="1"/>
      <protection hidden="1"/>
    </xf>
    <xf numFmtId="164" fontId="12" fillId="3" borderId="18" xfId="1" applyNumberFormat="1" applyFont="1" applyFill="1" applyBorder="1" applyAlignment="1" applyProtection="1">
      <alignment horizontal="center"/>
      <protection hidden="1"/>
    </xf>
    <xf numFmtId="164" fontId="12" fillId="3" borderId="19" xfId="1" applyNumberFormat="1" applyFont="1" applyFill="1" applyBorder="1" applyAlignment="1" applyProtection="1">
      <alignment horizontal="center"/>
      <protection hidden="1"/>
    </xf>
    <xf numFmtId="164" fontId="12" fillId="3" borderId="16" xfId="1" applyNumberFormat="1" applyFont="1" applyFill="1" applyBorder="1" applyAlignment="1" applyProtection="1">
      <alignment horizontal="center"/>
      <protection hidden="1"/>
    </xf>
    <xf numFmtId="164"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12" fillId="0" borderId="16" xfId="1" applyNumberFormat="1" applyFont="1" applyFill="1" applyBorder="1" applyAlignment="1" applyProtection="1">
      <alignment horizontal="left" vertical="center" wrapText="1"/>
      <protection hidden="1"/>
    </xf>
    <xf numFmtId="0" fontId="12" fillId="0" borderId="31" xfId="1" applyNumberFormat="1" applyFont="1" applyFill="1" applyBorder="1" applyAlignment="1" applyProtection="1">
      <alignment horizontal="left" vertical="center" wrapText="1"/>
      <protection hidden="1"/>
    </xf>
    <xf numFmtId="0" fontId="12" fillId="0" borderId="32" xfId="1" applyNumberFormat="1" applyFont="1" applyFill="1" applyBorder="1" applyAlignment="1" applyProtection="1">
      <alignment horizontal="left" vertical="center" wrapText="1"/>
      <protection hidden="1"/>
    </xf>
    <xf numFmtId="0" fontId="7" fillId="0" borderId="33" xfId="2" applyFont="1" applyBorder="1" applyAlignment="1">
      <alignment horizontal="center" vertical="top" wrapText="1"/>
    </xf>
    <xf numFmtId="0" fontId="8" fillId="0" borderId="0" xfId="1" applyFont="1" applyAlignment="1">
      <alignment horizontal="center" vertical="center"/>
    </xf>
    <xf numFmtId="0" fontId="15" fillId="0" borderId="0" xfId="0" applyFont="1" applyAlignment="1">
      <alignment horizontal="justify" vertical="center"/>
    </xf>
    <xf numFmtId="0" fontId="16" fillId="0" borderId="0" xfId="1" applyFont="1" applyAlignment="1">
      <alignment horizontal="center" vertical="center"/>
    </xf>
    <xf numFmtId="0" fontId="16" fillId="0" borderId="0" xfId="1" applyFont="1"/>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40625" defaultRowHeight="12.75" x14ac:dyDescent="0.2"/>
  <cols>
    <col min="1" max="1" width="11.5703125" style="1" customWidth="1"/>
    <col min="2" max="2" width="135.42578125" style="2" customWidth="1"/>
    <col min="3" max="3" width="25.7109375" style="3" customWidth="1"/>
    <col min="4" max="5" width="22.7109375" style="3" customWidth="1"/>
    <col min="6" max="6" width="25.28515625" style="3" customWidth="1"/>
    <col min="7" max="7" width="2" style="3" hidden="1" customWidth="1"/>
    <col min="8" max="8" width="10.7109375" style="3" customWidth="1"/>
    <col min="9" max="9" width="40.42578125" style="2" customWidth="1"/>
    <col min="10" max="10" width="41.42578125" style="2" customWidth="1"/>
    <col min="11" max="11" width="22.85546875" style="2" customWidth="1"/>
    <col min="12" max="16384" width="9.140625" style="2"/>
  </cols>
  <sheetData>
    <row r="1" spans="1:10" ht="48" hidden="1" customHeight="1" x14ac:dyDescent="0.25">
      <c r="C1" s="98" t="s">
        <v>0</v>
      </c>
      <c r="D1" s="98"/>
      <c r="E1" s="98"/>
      <c r="F1" s="98"/>
      <c r="G1" s="4"/>
      <c r="H1" s="4"/>
    </row>
    <row r="2" spans="1:10" s="7" customFormat="1" ht="63.75" customHeight="1" x14ac:dyDescent="0.25">
      <c r="A2" s="5"/>
      <c r="B2" s="99" t="s">
        <v>43</v>
      </c>
      <c r="C2" s="99"/>
      <c r="D2" s="99"/>
      <c r="E2" s="99"/>
      <c r="F2" s="99"/>
      <c r="G2" s="6"/>
      <c r="H2" s="6"/>
    </row>
    <row r="3" spans="1:10" ht="24" thickBot="1" x14ac:dyDescent="0.35">
      <c r="B3" s="8"/>
      <c r="D3" s="9" t="s">
        <v>1</v>
      </c>
      <c r="E3" s="9"/>
      <c r="G3" s="2"/>
      <c r="H3" s="2"/>
    </row>
    <row r="4" spans="1:10" s="21" customFormat="1" ht="117.75" customHeight="1" x14ac:dyDescent="0.25">
      <c r="A4" s="49" t="s">
        <v>2</v>
      </c>
      <c r="B4" s="50" t="s">
        <v>46</v>
      </c>
      <c r="C4" s="50" t="s">
        <v>44</v>
      </c>
      <c r="D4" s="51" t="s">
        <v>3</v>
      </c>
      <c r="E4" s="51" t="s">
        <v>54</v>
      </c>
      <c r="F4" s="52" t="s">
        <v>45</v>
      </c>
      <c r="G4" s="20" t="s">
        <v>4</v>
      </c>
      <c r="H4" s="60"/>
      <c r="I4" s="21" t="s">
        <v>52</v>
      </c>
      <c r="J4" s="21" t="s">
        <v>51</v>
      </c>
    </row>
    <row r="5" spans="1:10" s="21" customFormat="1" ht="29.25" customHeight="1" x14ac:dyDescent="0.25">
      <c r="A5" s="100" t="s">
        <v>47</v>
      </c>
      <c r="B5" s="100"/>
      <c r="C5" s="100"/>
      <c r="D5" s="100"/>
      <c r="E5" s="100"/>
      <c r="F5" s="100"/>
      <c r="G5" s="20"/>
      <c r="H5" s="60"/>
    </row>
    <row r="6" spans="1:10" s="23" customFormat="1" ht="46.5" customHeight="1" x14ac:dyDescent="0.25">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x14ac:dyDescent="0.25">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x14ac:dyDescent="0.25">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x14ac:dyDescent="0.25">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x14ac:dyDescent="0.25">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x14ac:dyDescent="0.25">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x14ac:dyDescent="0.25">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x14ac:dyDescent="0.25">
      <c r="A13" s="43">
        <v>8</v>
      </c>
      <c r="B13" s="47" t="s">
        <v>53</v>
      </c>
      <c r="C13" s="10">
        <v>16111.6</v>
      </c>
      <c r="D13" s="45">
        <v>7890.95</v>
      </c>
      <c r="E13" s="45">
        <v>1344.2</v>
      </c>
      <c r="F13" s="46">
        <f t="shared" si="0"/>
        <v>48.976824151542985</v>
      </c>
      <c r="G13" s="42" t="s">
        <v>18</v>
      </c>
      <c r="H13" s="61">
        <f t="shared" si="1"/>
        <v>17.034704313168884</v>
      </c>
    </row>
    <row r="14" spans="1:10" s="28" customFormat="1" ht="75.75" customHeight="1" x14ac:dyDescent="0.25">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x14ac:dyDescent="0.25">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x14ac:dyDescent="0.25">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x14ac:dyDescent="0.25">
      <c r="A17" s="43">
        <v>12</v>
      </c>
      <c r="B17" s="47" t="s">
        <v>25</v>
      </c>
      <c r="C17" s="10">
        <v>319121.2</v>
      </c>
      <c r="D17" s="45">
        <v>169977.05</v>
      </c>
      <c r="E17" s="45">
        <v>0</v>
      </c>
      <c r="F17" s="46">
        <f t="shared" si="0"/>
        <v>53.264104672456725</v>
      </c>
      <c r="G17" s="42" t="s">
        <v>26</v>
      </c>
      <c r="H17" s="61"/>
    </row>
    <row r="18" spans="1:8" s="48" customFormat="1" ht="76.5" customHeight="1" x14ac:dyDescent="0.25">
      <c r="A18" s="43">
        <v>13</v>
      </c>
      <c r="B18" s="44" t="s">
        <v>42</v>
      </c>
      <c r="C18" s="10">
        <v>169050.3</v>
      </c>
      <c r="D18" s="45">
        <v>0</v>
      </c>
      <c r="E18" s="45">
        <v>0</v>
      </c>
      <c r="F18" s="46">
        <f t="shared" si="0"/>
        <v>0</v>
      </c>
      <c r="G18" s="42" t="s">
        <v>27</v>
      </c>
      <c r="H18" s="61"/>
    </row>
    <row r="19" spans="1:8" s="30" customFormat="1" ht="72" customHeight="1" x14ac:dyDescent="0.25">
      <c r="A19" s="43">
        <v>14</v>
      </c>
      <c r="B19" s="44" t="s">
        <v>28</v>
      </c>
      <c r="C19" s="10">
        <v>2000</v>
      </c>
      <c r="D19" s="45">
        <v>0</v>
      </c>
      <c r="E19" s="45">
        <v>0</v>
      </c>
      <c r="F19" s="46">
        <f t="shared" si="0"/>
        <v>0</v>
      </c>
      <c r="G19" s="42" t="s">
        <v>29</v>
      </c>
      <c r="H19" s="61"/>
    </row>
    <row r="20" spans="1:8" s="30" customFormat="1" ht="101.25" customHeight="1" x14ac:dyDescent="0.25">
      <c r="A20" s="43">
        <v>15</v>
      </c>
      <c r="B20" s="44" t="s">
        <v>30</v>
      </c>
      <c r="C20" s="10">
        <v>6749.1</v>
      </c>
      <c r="D20" s="45">
        <v>0</v>
      </c>
      <c r="E20" s="45">
        <v>0</v>
      </c>
      <c r="F20" s="46">
        <f t="shared" si="0"/>
        <v>0</v>
      </c>
      <c r="G20" s="42" t="s">
        <v>31</v>
      </c>
      <c r="H20" s="61"/>
    </row>
    <row r="21" spans="1:8" s="32" customFormat="1" ht="23.25" x14ac:dyDescent="0.35">
      <c r="A21" s="96" t="s">
        <v>32</v>
      </c>
      <c r="B21" s="97"/>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x14ac:dyDescent="0.35">
      <c r="A22" s="24">
        <v>16</v>
      </c>
      <c r="B22" s="25" t="s">
        <v>33</v>
      </c>
      <c r="C22" s="11">
        <v>556774.6</v>
      </c>
      <c r="D22" s="18">
        <v>28273.83</v>
      </c>
      <c r="E22" s="18"/>
      <c r="F22" s="16">
        <f>D22/C22*100</f>
        <v>5.0781465246439046</v>
      </c>
      <c r="G22" s="22" t="s">
        <v>34</v>
      </c>
      <c r="H22" s="61">
        <f t="shared" si="1"/>
        <v>0</v>
      </c>
    </row>
    <row r="23" spans="1:8" s="33" customFormat="1" ht="46.5" x14ac:dyDescent="0.35">
      <c r="A23" s="24">
        <v>17</v>
      </c>
      <c r="B23" s="25" t="s">
        <v>35</v>
      </c>
      <c r="C23" s="12">
        <v>23622</v>
      </c>
      <c r="D23" s="15">
        <v>0</v>
      </c>
      <c r="E23" s="15">
        <v>0</v>
      </c>
      <c r="F23" s="16">
        <f t="shared" si="0"/>
        <v>0</v>
      </c>
      <c r="G23" s="22" t="s">
        <v>36</v>
      </c>
      <c r="H23" s="61"/>
    </row>
    <row r="24" spans="1:8" s="33" customFormat="1" ht="43.5" customHeight="1" x14ac:dyDescent="0.35">
      <c r="A24" s="24">
        <v>18</v>
      </c>
      <c r="B24" s="25" t="s">
        <v>37</v>
      </c>
      <c r="C24" s="12">
        <v>35119.1</v>
      </c>
      <c r="D24" s="15">
        <v>0</v>
      </c>
      <c r="E24" s="15">
        <v>0</v>
      </c>
      <c r="F24" s="16">
        <f t="shared" si="0"/>
        <v>0</v>
      </c>
      <c r="G24" s="22" t="s">
        <v>38</v>
      </c>
      <c r="H24" s="61"/>
    </row>
    <row r="25" spans="1:8" s="32" customFormat="1" ht="23.25" x14ac:dyDescent="0.35">
      <c r="A25" s="96" t="s">
        <v>39</v>
      </c>
      <c r="B25" s="97"/>
      <c r="C25" s="13">
        <f>SUM(C22:C24)</f>
        <v>615515.69999999995</v>
      </c>
      <c r="D25" s="13">
        <f>SUM(D22:D24)</f>
        <v>28273.83</v>
      </c>
      <c r="E25" s="13">
        <f>SUM(E22:E24)</f>
        <v>0</v>
      </c>
      <c r="F25" s="17">
        <f>D25/C25*100</f>
        <v>4.593518898055728</v>
      </c>
      <c r="G25" s="34"/>
      <c r="H25" s="61"/>
    </row>
    <row r="26" spans="1:8" s="36" customFormat="1" ht="23.25" x14ac:dyDescent="0.35">
      <c r="A26" s="54" t="s">
        <v>49</v>
      </c>
      <c r="B26" s="55"/>
      <c r="C26" s="14"/>
      <c r="D26" s="14"/>
      <c r="E26" s="59"/>
      <c r="F26" s="19"/>
      <c r="G26" s="35"/>
      <c r="H26" s="61"/>
    </row>
    <row r="27" spans="1:8" s="36" customFormat="1" ht="23.25" x14ac:dyDescent="0.35">
      <c r="A27" s="54" t="s">
        <v>50</v>
      </c>
      <c r="B27" s="55"/>
      <c r="C27" s="14"/>
      <c r="D27" s="14"/>
      <c r="E27" s="59"/>
      <c r="F27" s="19"/>
      <c r="G27" s="35"/>
      <c r="H27" s="61"/>
    </row>
    <row r="28" spans="1:8" s="32" customFormat="1" ht="23.25" x14ac:dyDescent="0.35">
      <c r="A28" s="94" t="s">
        <v>40</v>
      </c>
      <c r="B28" s="95"/>
      <c r="C28" s="62">
        <f>C21+C25+C26+C27</f>
        <v>16039548.600000001</v>
      </c>
      <c r="D28" s="62">
        <f>D21+D25+D26+D27</f>
        <v>8189411.1099999994</v>
      </c>
      <c r="E28" s="63"/>
      <c r="F28" s="64">
        <f>D28/C28*100</f>
        <v>51.057615860835384</v>
      </c>
      <c r="G28" s="37"/>
      <c r="H28" s="61"/>
    </row>
    <row r="29" spans="1:8" ht="46.5" x14ac:dyDescent="0.35">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3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40625" defaultRowHeight="12.75" x14ac:dyDescent="0.2"/>
  <cols>
    <col min="1" max="1" width="56.42578125" style="2" customWidth="1"/>
    <col min="2" max="2" width="39.7109375" style="3" customWidth="1"/>
    <col min="3" max="3" width="34.42578125" style="3" customWidth="1"/>
    <col min="4" max="4" width="26.7109375" style="2" customWidth="1"/>
    <col min="5" max="16384" width="9.140625" style="2"/>
  </cols>
  <sheetData>
    <row r="1" spans="1:4" ht="48" hidden="1" customHeight="1" x14ac:dyDescent="0.25">
      <c r="B1" s="98" t="s">
        <v>0</v>
      </c>
      <c r="C1" s="98"/>
    </row>
    <row r="2" spans="1:4" s="7" customFormat="1" ht="96.75" customHeight="1" x14ac:dyDescent="0.25">
      <c r="A2" s="99" t="s">
        <v>64</v>
      </c>
      <c r="B2" s="99"/>
      <c r="C2" s="99"/>
      <c r="D2" s="99"/>
    </row>
    <row r="3" spans="1:4" ht="24" thickBot="1" x14ac:dyDescent="0.35">
      <c r="A3" s="8"/>
      <c r="C3" s="9" t="s">
        <v>1</v>
      </c>
    </row>
    <row r="4" spans="1:4" s="21" customFormat="1" ht="99" customHeight="1" thickBot="1" x14ac:dyDescent="0.3">
      <c r="A4" s="70" t="s">
        <v>46</v>
      </c>
      <c r="B4" s="71" t="s">
        <v>59</v>
      </c>
      <c r="C4" s="71" t="s">
        <v>60</v>
      </c>
      <c r="D4" s="72" t="s">
        <v>57</v>
      </c>
    </row>
    <row r="5" spans="1:4" s="21" customFormat="1" ht="108.75" customHeight="1" thickBot="1" x14ac:dyDescent="0.3">
      <c r="A5" s="67" t="s">
        <v>58</v>
      </c>
      <c r="B5" s="68">
        <v>15386072.199999999</v>
      </c>
      <c r="C5" s="68">
        <v>2882521.7</v>
      </c>
      <c r="D5" s="69">
        <f>C5/B5*100</f>
        <v>18.734617012911198</v>
      </c>
    </row>
    <row r="7" spans="1:4" ht="88.5" customHeight="1" x14ac:dyDescent="0.2">
      <c r="A7" s="99" t="s">
        <v>63</v>
      </c>
      <c r="B7" s="99"/>
      <c r="C7" s="99"/>
      <c r="D7" s="99"/>
    </row>
    <row r="8" spans="1:4" ht="24" thickBot="1" x14ac:dyDescent="0.35">
      <c r="A8" s="8"/>
      <c r="C8" s="9" t="s">
        <v>1</v>
      </c>
    </row>
    <row r="9" spans="1:4" ht="93.75" thickBot="1" x14ac:dyDescent="0.25">
      <c r="A9" s="70" t="s">
        <v>46</v>
      </c>
      <c r="B9" s="71" t="s">
        <v>66</v>
      </c>
      <c r="C9" s="71" t="s">
        <v>61</v>
      </c>
      <c r="D9" s="72" t="s">
        <v>57</v>
      </c>
    </row>
    <row r="10" spans="1:4" ht="93.75" thickBot="1" x14ac:dyDescent="0.25">
      <c r="A10" s="67" t="s">
        <v>58</v>
      </c>
      <c r="B10" s="68">
        <v>16039548.6</v>
      </c>
      <c r="C10" s="68">
        <v>8075101.2000000002</v>
      </c>
      <c r="D10" s="69">
        <f>C10/B10*100</f>
        <v>50.34494050537058</v>
      </c>
    </row>
    <row r="12" spans="1:4" ht="70.5" customHeight="1" x14ac:dyDescent="0.2">
      <c r="A12" s="99" t="s">
        <v>65</v>
      </c>
      <c r="B12" s="99"/>
      <c r="C12" s="99"/>
      <c r="D12" s="99"/>
    </row>
    <row r="13" spans="1:4" ht="24" thickBot="1" x14ac:dyDescent="0.35">
      <c r="A13" s="8"/>
      <c r="C13" s="9" t="s">
        <v>1</v>
      </c>
    </row>
    <row r="14" spans="1:4" ht="93.75" thickBot="1" x14ac:dyDescent="0.25">
      <c r="A14" s="70" t="s">
        <v>46</v>
      </c>
      <c r="B14" s="71" t="s">
        <v>66</v>
      </c>
      <c r="C14" s="71" t="s">
        <v>62</v>
      </c>
      <c r="D14" s="72" t="s">
        <v>57</v>
      </c>
    </row>
    <row r="15" spans="1:4" ht="93.75" thickBot="1" x14ac:dyDescent="0.25">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40625" defaultRowHeight="12.75" x14ac:dyDescent="0.2"/>
  <cols>
    <col min="1" max="1" width="11.5703125" style="1" customWidth="1"/>
    <col min="2" max="2" width="135.42578125" style="2" customWidth="1"/>
    <col min="3" max="3" width="25.7109375" style="3" customWidth="1"/>
    <col min="4" max="4" width="22.7109375" style="3" customWidth="1"/>
    <col min="5" max="5" width="34.28515625" style="3" customWidth="1"/>
    <col min="6" max="6" width="24.28515625" style="3" customWidth="1"/>
    <col min="7" max="7" width="22.85546875" style="2" customWidth="1"/>
    <col min="8" max="16384" width="9.140625" style="2"/>
  </cols>
  <sheetData>
    <row r="1" spans="1:6" ht="48" hidden="1" customHeight="1" x14ac:dyDescent="0.25">
      <c r="C1" s="98" t="s">
        <v>0</v>
      </c>
      <c r="D1" s="98"/>
      <c r="E1" s="98"/>
      <c r="F1" s="4"/>
    </row>
    <row r="2" spans="1:6" s="7" customFormat="1" ht="63.75" customHeight="1" x14ac:dyDescent="0.25">
      <c r="A2" s="5"/>
      <c r="B2" s="99" t="s">
        <v>67</v>
      </c>
      <c r="C2" s="99"/>
      <c r="D2" s="99"/>
      <c r="E2" s="99"/>
      <c r="F2" s="6"/>
    </row>
    <row r="3" spans="1:6" ht="24" thickBot="1" x14ac:dyDescent="0.35">
      <c r="B3" s="8"/>
      <c r="E3" s="9" t="s">
        <v>1</v>
      </c>
      <c r="F3" s="2"/>
    </row>
    <row r="4" spans="1:6" s="21" customFormat="1" ht="117.75" customHeight="1" x14ac:dyDescent="0.25">
      <c r="A4" s="49" t="s">
        <v>2</v>
      </c>
      <c r="B4" s="50" t="s">
        <v>46</v>
      </c>
      <c r="C4" s="50" t="s">
        <v>44</v>
      </c>
      <c r="D4" s="51" t="s">
        <v>3</v>
      </c>
      <c r="E4" s="52" t="s">
        <v>45</v>
      </c>
      <c r="F4" s="20" t="s">
        <v>4</v>
      </c>
    </row>
    <row r="5" spans="1:6" s="21" customFormat="1" ht="29.25" customHeight="1" x14ac:dyDescent="0.25">
      <c r="A5" s="100" t="s">
        <v>47</v>
      </c>
      <c r="B5" s="100"/>
      <c r="C5" s="100"/>
      <c r="D5" s="100"/>
      <c r="E5" s="100"/>
      <c r="F5" s="20"/>
    </row>
    <row r="6" spans="1:6" s="23" customFormat="1" ht="46.5" customHeight="1" x14ac:dyDescent="0.25">
      <c r="A6" s="53" t="s">
        <v>68</v>
      </c>
      <c r="B6" s="38" t="s">
        <v>5</v>
      </c>
      <c r="C6" s="39">
        <v>4044334.6</v>
      </c>
      <c r="D6" s="40">
        <v>4042342</v>
      </c>
      <c r="E6" s="41">
        <f t="shared" ref="E6:E20" si="0">D6/C6*100</f>
        <v>99.950731079471026</v>
      </c>
      <c r="F6" s="42" t="s">
        <v>6</v>
      </c>
    </row>
    <row r="7" spans="1:6" s="26" customFormat="1" ht="45.75" customHeight="1" x14ac:dyDescent="0.25">
      <c r="A7" s="43">
        <v>2</v>
      </c>
      <c r="B7" s="44" t="s">
        <v>7</v>
      </c>
      <c r="C7" s="10">
        <v>10370332.699999999</v>
      </c>
      <c r="D7" s="45">
        <v>10358933.699999999</v>
      </c>
      <c r="E7" s="46">
        <f t="shared" si="0"/>
        <v>99.89008067214661</v>
      </c>
      <c r="F7" s="42" t="s">
        <v>8</v>
      </c>
    </row>
    <row r="8" spans="1:6" s="23" customFormat="1" ht="106.5" customHeight="1" x14ac:dyDescent="0.25">
      <c r="A8" s="43">
        <v>3</v>
      </c>
      <c r="B8" s="47" t="s">
        <v>9</v>
      </c>
      <c r="C8" s="10">
        <v>288.2</v>
      </c>
      <c r="D8" s="45">
        <v>288.2</v>
      </c>
      <c r="E8" s="46">
        <f t="shared" si="0"/>
        <v>100</v>
      </c>
      <c r="F8" s="42" t="s">
        <v>10</v>
      </c>
    </row>
    <row r="9" spans="1:6" s="26" customFormat="1" ht="104.25" customHeight="1" x14ac:dyDescent="0.25">
      <c r="A9" s="43">
        <v>4</v>
      </c>
      <c r="B9" s="47" t="s">
        <v>11</v>
      </c>
      <c r="C9" s="10">
        <v>28814.7</v>
      </c>
      <c r="D9" s="45">
        <v>28814.7</v>
      </c>
      <c r="E9" s="46">
        <f t="shared" si="0"/>
        <v>100</v>
      </c>
      <c r="F9" s="42" t="s">
        <v>12</v>
      </c>
    </row>
    <row r="10" spans="1:6" s="26" customFormat="1" ht="123" customHeight="1" x14ac:dyDescent="0.25">
      <c r="A10" s="43">
        <v>5</v>
      </c>
      <c r="B10" s="47" t="s">
        <v>13</v>
      </c>
      <c r="C10" s="10">
        <v>68651</v>
      </c>
      <c r="D10" s="45">
        <v>68651</v>
      </c>
      <c r="E10" s="46">
        <f t="shared" si="0"/>
        <v>100</v>
      </c>
      <c r="F10" s="42" t="s">
        <v>14</v>
      </c>
    </row>
    <row r="11" spans="1:6" s="26" customFormat="1" ht="122.25" customHeight="1" x14ac:dyDescent="0.25">
      <c r="A11" s="43">
        <v>6</v>
      </c>
      <c r="B11" s="47" t="s">
        <v>15</v>
      </c>
      <c r="C11" s="10">
        <v>650</v>
      </c>
      <c r="D11" s="45">
        <v>650</v>
      </c>
      <c r="E11" s="46">
        <f t="shared" si="0"/>
        <v>100</v>
      </c>
      <c r="F11" s="42" t="s">
        <v>16</v>
      </c>
    </row>
    <row r="12" spans="1:6" s="26" customFormat="1" ht="73.5" customHeight="1" x14ac:dyDescent="0.25">
      <c r="A12" s="43">
        <v>7</v>
      </c>
      <c r="B12" s="44" t="s">
        <v>41</v>
      </c>
      <c r="C12" s="10">
        <v>68028.2</v>
      </c>
      <c r="D12" s="45">
        <f>67699.9+0.1</f>
        <v>67700</v>
      </c>
      <c r="E12" s="46">
        <f t="shared" si="0"/>
        <v>99.517553014779168</v>
      </c>
      <c r="F12" s="42" t="s">
        <v>17</v>
      </c>
    </row>
    <row r="13" spans="1:6" s="26" customFormat="1" ht="147" customHeight="1" x14ac:dyDescent="0.25">
      <c r="A13" s="43">
        <v>8</v>
      </c>
      <c r="B13" s="47" t="s">
        <v>53</v>
      </c>
      <c r="C13" s="10">
        <v>15924</v>
      </c>
      <c r="D13" s="45">
        <v>15924</v>
      </c>
      <c r="E13" s="46">
        <f t="shared" si="0"/>
        <v>100</v>
      </c>
      <c r="F13" s="42" t="s">
        <v>18</v>
      </c>
    </row>
    <row r="14" spans="1:6" s="28" customFormat="1" ht="75.75" customHeight="1" x14ac:dyDescent="0.25">
      <c r="A14" s="43">
        <v>9</v>
      </c>
      <c r="B14" s="47" t="s">
        <v>19</v>
      </c>
      <c r="C14" s="10">
        <v>256411.6</v>
      </c>
      <c r="D14" s="45">
        <v>253918.5</v>
      </c>
      <c r="E14" s="46">
        <f t="shared" si="0"/>
        <v>99.027696094872468</v>
      </c>
      <c r="F14" s="42" t="s">
        <v>20</v>
      </c>
    </row>
    <row r="15" spans="1:6" s="23" customFormat="1" ht="70.5" customHeight="1" x14ac:dyDescent="0.25">
      <c r="A15" s="43">
        <v>10</v>
      </c>
      <c r="B15" s="47" t="s">
        <v>21</v>
      </c>
      <c r="C15" s="10">
        <v>42717.9</v>
      </c>
      <c r="D15" s="45">
        <v>42717.8</v>
      </c>
      <c r="E15" s="46">
        <f t="shared" si="0"/>
        <v>99.999765906095575</v>
      </c>
      <c r="F15" s="42" t="s">
        <v>22</v>
      </c>
    </row>
    <row r="16" spans="1:6" s="23" customFormat="1" ht="102" customHeight="1" x14ac:dyDescent="0.25">
      <c r="A16" s="43">
        <v>11</v>
      </c>
      <c r="B16" s="47" t="s">
        <v>23</v>
      </c>
      <c r="C16" s="10">
        <v>13842.6</v>
      </c>
      <c r="D16" s="45">
        <v>13842.6</v>
      </c>
      <c r="E16" s="46">
        <f t="shared" si="0"/>
        <v>100</v>
      </c>
      <c r="F16" s="42" t="s">
        <v>24</v>
      </c>
    </row>
    <row r="17" spans="1:6" s="23" customFormat="1" ht="73.5" customHeight="1" x14ac:dyDescent="0.25">
      <c r="A17" s="43">
        <v>12</v>
      </c>
      <c r="B17" s="47" t="s">
        <v>25</v>
      </c>
      <c r="C17" s="10">
        <v>335447.5</v>
      </c>
      <c r="D17" s="45">
        <v>335447.5</v>
      </c>
      <c r="E17" s="46">
        <f t="shared" si="0"/>
        <v>100</v>
      </c>
      <c r="F17" s="42" t="s">
        <v>26</v>
      </c>
    </row>
    <row r="18" spans="1:6" s="48" customFormat="1" ht="76.5" customHeight="1" x14ac:dyDescent="0.25">
      <c r="A18" s="43">
        <v>13</v>
      </c>
      <c r="B18" s="44" t="s">
        <v>42</v>
      </c>
      <c r="C18" s="10">
        <v>169050.3</v>
      </c>
      <c r="D18" s="45">
        <v>103036.9</v>
      </c>
      <c r="E18" s="46">
        <f t="shared" si="0"/>
        <v>60.950439011347513</v>
      </c>
      <c r="F18" s="42" t="s">
        <v>27</v>
      </c>
    </row>
    <row r="19" spans="1:6" s="30" customFormat="1" ht="72" customHeight="1" x14ac:dyDescent="0.25">
      <c r="A19" s="43">
        <v>14</v>
      </c>
      <c r="B19" s="44" t="s">
        <v>28</v>
      </c>
      <c r="C19" s="10">
        <v>2000</v>
      </c>
      <c r="D19" s="45">
        <v>2000</v>
      </c>
      <c r="E19" s="46">
        <f t="shared" si="0"/>
        <v>100</v>
      </c>
      <c r="F19" s="42" t="s">
        <v>29</v>
      </c>
    </row>
    <row r="20" spans="1:6" s="30" customFormat="1" ht="101.25" customHeight="1" x14ac:dyDescent="0.25">
      <c r="A20" s="43">
        <v>15</v>
      </c>
      <c r="B20" s="44" t="s">
        <v>30</v>
      </c>
      <c r="C20" s="10">
        <v>6749.1</v>
      </c>
      <c r="D20" s="45">
        <v>6749.1</v>
      </c>
      <c r="E20" s="46">
        <f t="shared" si="0"/>
        <v>100</v>
      </c>
      <c r="F20" s="42" t="s">
        <v>31</v>
      </c>
    </row>
    <row r="21" spans="1:6" ht="46.5" x14ac:dyDescent="0.35">
      <c r="A21" s="43">
        <v>16</v>
      </c>
      <c r="B21" s="25" t="s">
        <v>55</v>
      </c>
      <c r="C21" s="73">
        <f>2401.207+3662.073</f>
        <v>6063.28</v>
      </c>
      <c r="D21" s="73">
        <f>5914.8+148.5</f>
        <v>6063.3</v>
      </c>
      <c r="E21" s="66"/>
    </row>
    <row r="22" spans="1:6" s="32" customFormat="1" ht="23.25" x14ac:dyDescent="0.35">
      <c r="A22" s="96" t="s">
        <v>32</v>
      </c>
      <c r="B22" s="97"/>
      <c r="C22" s="13">
        <f>SUM(C6:C21)</f>
        <v>15429305.679999996</v>
      </c>
      <c r="D22" s="13">
        <f>SUM(D6:D21)</f>
        <v>15347079.299999999</v>
      </c>
      <c r="E22" s="17">
        <f>D22/C22*100</f>
        <v>99.467076602762617</v>
      </c>
      <c r="F22" s="31"/>
    </row>
    <row r="23" spans="1:6" s="33" customFormat="1" ht="26.25" customHeight="1" x14ac:dyDescent="0.35">
      <c r="A23" s="24">
        <v>17</v>
      </c>
      <c r="B23" s="25" t="s">
        <v>33</v>
      </c>
      <c r="C23" s="11">
        <v>556774.6</v>
      </c>
      <c r="D23" s="18">
        <v>556774.6</v>
      </c>
      <c r="E23" s="16">
        <f>D23/C23*100</f>
        <v>100</v>
      </c>
      <c r="F23" s="22" t="s">
        <v>34</v>
      </c>
    </row>
    <row r="24" spans="1:6" s="33" customFormat="1" ht="46.5" x14ac:dyDescent="0.35">
      <c r="A24" s="24">
        <v>18</v>
      </c>
      <c r="B24" s="25" t="s">
        <v>35</v>
      </c>
      <c r="C24" s="12">
        <v>23622</v>
      </c>
      <c r="D24" s="15">
        <v>23622</v>
      </c>
      <c r="E24" s="16">
        <f>D24/C24*100</f>
        <v>100</v>
      </c>
      <c r="F24" s="22" t="s">
        <v>36</v>
      </c>
    </row>
    <row r="25" spans="1:6" s="33" customFormat="1" ht="43.5" customHeight="1" x14ac:dyDescent="0.35">
      <c r="A25" s="24">
        <v>19</v>
      </c>
      <c r="B25" s="25" t="s">
        <v>37</v>
      </c>
      <c r="C25" s="12">
        <v>35119.1</v>
      </c>
      <c r="D25" s="15">
        <v>35119.1</v>
      </c>
      <c r="E25" s="16">
        <f>D25/C25*100</f>
        <v>100</v>
      </c>
      <c r="F25" s="22" t="s">
        <v>38</v>
      </c>
    </row>
    <row r="26" spans="1:6" s="32" customFormat="1" ht="23.25" x14ac:dyDescent="0.35">
      <c r="A26" s="96" t="s">
        <v>39</v>
      </c>
      <c r="B26" s="97"/>
      <c r="C26" s="13">
        <f>SUM(C23:C25)</f>
        <v>615515.69999999995</v>
      </c>
      <c r="D26" s="13">
        <f>SUM(D23:D25)</f>
        <v>615515.69999999995</v>
      </c>
      <c r="E26" s="17">
        <f>D26/C26*100</f>
        <v>100</v>
      </c>
      <c r="F26" s="34"/>
    </row>
    <row r="27" spans="1:6" s="36" customFormat="1" ht="22.9" hidden="1" x14ac:dyDescent="0.4">
      <c r="A27" s="54" t="s">
        <v>49</v>
      </c>
      <c r="B27" s="55"/>
      <c r="C27" s="14"/>
      <c r="D27" s="14"/>
      <c r="E27" s="19"/>
      <c r="F27" s="35"/>
    </row>
    <row r="28" spans="1:6" s="36" customFormat="1" ht="22.9" hidden="1" x14ac:dyDescent="0.4">
      <c r="A28" s="54" t="s">
        <v>50</v>
      </c>
      <c r="B28" s="55"/>
      <c r="C28" s="14"/>
      <c r="D28" s="14"/>
      <c r="E28" s="19"/>
      <c r="F28" s="35"/>
    </row>
    <row r="29" spans="1:6" s="32" customFormat="1" ht="23.25" x14ac:dyDescent="0.35">
      <c r="A29" s="94" t="s">
        <v>40</v>
      </c>
      <c r="B29" s="95"/>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5"/>
  <sheetViews>
    <sheetView tabSelected="1" zoomScale="75" zoomScaleNormal="75" zoomScaleSheetLayoutView="57" workbookViewId="0">
      <pane xSplit="1" ySplit="1" topLeftCell="B2" activePane="bottomRight" state="frozen"/>
      <selection activeCell="A27" sqref="A27:E27"/>
      <selection pane="topRight" activeCell="A27" sqref="A27:E27"/>
      <selection pane="bottomLeft" activeCell="A27" sqref="A27:E27"/>
      <selection pane="bottomRight" activeCell="C31" sqref="C31"/>
    </sheetView>
  </sheetViews>
  <sheetFormatPr defaultColWidth="9.140625" defaultRowHeight="12.75" x14ac:dyDescent="0.2"/>
  <cols>
    <col min="1" max="1" width="53.85546875" style="2" customWidth="1"/>
    <col min="2" max="2" width="31" style="3" customWidth="1"/>
    <col min="3" max="3" width="34.42578125" style="3" customWidth="1"/>
    <col min="4" max="4" width="26.7109375" style="2" customWidth="1"/>
    <col min="5" max="16384" width="9.140625" style="2"/>
  </cols>
  <sheetData>
    <row r="1" spans="1:4" ht="78" customHeight="1" x14ac:dyDescent="0.2">
      <c r="A1" s="104" t="s">
        <v>75</v>
      </c>
      <c r="B1" s="104"/>
      <c r="C1" s="104"/>
      <c r="D1" s="104"/>
    </row>
    <row r="2" spans="1:4" ht="24" thickBot="1" x14ac:dyDescent="0.35">
      <c r="A2" s="8"/>
      <c r="C2" s="9" t="s">
        <v>1</v>
      </c>
    </row>
    <row r="3" spans="1:4" ht="93" x14ac:dyDescent="0.2">
      <c r="A3" s="75" t="s">
        <v>46</v>
      </c>
      <c r="B3" s="76" t="s">
        <v>77</v>
      </c>
      <c r="C3" s="76" t="s">
        <v>76</v>
      </c>
      <c r="D3" s="77" t="s">
        <v>57</v>
      </c>
    </row>
    <row r="4" spans="1:4" ht="58.15" customHeight="1" x14ac:dyDescent="0.2">
      <c r="A4" s="90" t="s">
        <v>73</v>
      </c>
      <c r="B4" s="91">
        <v>20200500.199999999</v>
      </c>
      <c r="C4" s="91">
        <v>20162498.199999999</v>
      </c>
      <c r="D4" s="92">
        <v>99.8</v>
      </c>
    </row>
    <row r="5" spans="1:4" ht="27.6" customHeight="1" x14ac:dyDescent="0.2">
      <c r="A5" s="90" t="s">
        <v>72</v>
      </c>
      <c r="B5" s="91"/>
      <c r="C5" s="91"/>
      <c r="D5" s="92"/>
    </row>
    <row r="6" spans="1:4" ht="67.5" x14ac:dyDescent="0.2">
      <c r="A6" s="82" t="s">
        <v>71</v>
      </c>
      <c r="B6" s="83">
        <v>20033765.899999999</v>
      </c>
      <c r="C6" s="83">
        <v>20004989.300000001</v>
      </c>
      <c r="D6" s="84">
        <v>99.8</v>
      </c>
    </row>
    <row r="7" spans="1:4" ht="46.5" x14ac:dyDescent="0.2">
      <c r="A7" s="78" t="s">
        <v>69</v>
      </c>
      <c r="B7" s="74">
        <v>19563494.600000001</v>
      </c>
      <c r="C7" s="74">
        <v>19535640.899999999</v>
      </c>
      <c r="D7" s="79">
        <f t="shared" ref="D7" si="0">C7/B7*100</f>
        <v>99.857624107709256</v>
      </c>
    </row>
    <row r="8" spans="1:4" ht="46.5" x14ac:dyDescent="0.2">
      <c r="A8" s="78" t="s">
        <v>70</v>
      </c>
      <c r="B8" s="74">
        <v>470271.3</v>
      </c>
      <c r="C8" s="74">
        <v>469348.4</v>
      </c>
      <c r="D8" s="79">
        <v>99.8</v>
      </c>
    </row>
    <row r="9" spans="1:4" ht="22.15" x14ac:dyDescent="0.25">
      <c r="A9" s="93"/>
      <c r="B9" s="88"/>
      <c r="C9" s="88"/>
      <c r="D9" s="89"/>
    </row>
    <row r="10" spans="1:4" ht="23.25" x14ac:dyDescent="0.2">
      <c r="A10" s="101" t="s">
        <v>74</v>
      </c>
      <c r="B10" s="102"/>
      <c r="C10" s="102"/>
      <c r="D10" s="103"/>
    </row>
    <row r="11" spans="1:4" ht="90" x14ac:dyDescent="0.2">
      <c r="A11" s="85" t="s">
        <v>58</v>
      </c>
      <c r="B11" s="86">
        <v>16093598.699999999</v>
      </c>
      <c r="C11" s="86">
        <v>16078215.6</v>
      </c>
      <c r="D11" s="84">
        <f>C11/B11*100</f>
        <v>99.90441479070806</v>
      </c>
    </row>
    <row r="12" spans="1:4" ht="46.5" x14ac:dyDescent="0.2">
      <c r="A12" s="78" t="s">
        <v>69</v>
      </c>
      <c r="B12" s="74">
        <v>15596549.1</v>
      </c>
      <c r="C12" s="74">
        <v>15583466.5</v>
      </c>
      <c r="D12" s="87">
        <f t="shared" ref="D12:D13" si="1">C12/B12*100</f>
        <v>99.916118623958937</v>
      </c>
    </row>
    <row r="13" spans="1:4" ht="47.25" thickBot="1" x14ac:dyDescent="0.25">
      <c r="A13" s="80" t="s">
        <v>70</v>
      </c>
      <c r="B13" s="74">
        <v>497049.59999999998</v>
      </c>
      <c r="C13" s="74">
        <v>494749.1</v>
      </c>
      <c r="D13" s="81">
        <f t="shared" si="1"/>
        <v>99.537168926400909</v>
      </c>
    </row>
    <row r="16" spans="1:4" ht="18.75" x14ac:dyDescent="0.3">
      <c r="A16" s="8"/>
      <c r="B16" s="105"/>
      <c r="C16" s="105"/>
      <c r="D16" s="8"/>
    </row>
    <row r="17" spans="1:4" ht="18.75" customHeight="1" x14ac:dyDescent="0.3">
      <c r="A17" s="106" t="s">
        <v>78</v>
      </c>
      <c r="B17" s="107"/>
      <c r="C17" s="107"/>
      <c r="D17" s="108"/>
    </row>
    <row r="18" spans="1:4" ht="24.75" customHeight="1" x14ac:dyDescent="0.3">
      <c r="A18" s="106" t="s">
        <v>83</v>
      </c>
      <c r="B18" s="107"/>
      <c r="C18" s="107"/>
      <c r="D18" s="108" t="s">
        <v>80</v>
      </c>
    </row>
    <row r="19" spans="1:4" ht="18.75" customHeight="1" x14ac:dyDescent="0.3">
      <c r="A19" s="106"/>
      <c r="B19" s="107"/>
      <c r="C19" s="107"/>
      <c r="D19" s="108"/>
    </row>
    <row r="20" spans="1:4" ht="18.75" customHeight="1" x14ac:dyDescent="0.3">
      <c r="A20" s="106"/>
      <c r="B20" s="107"/>
      <c r="C20" s="107"/>
      <c r="D20" s="108"/>
    </row>
    <row r="21" spans="1:4" ht="18.75" customHeight="1" x14ac:dyDescent="0.3">
      <c r="A21" s="106" t="s">
        <v>79</v>
      </c>
      <c r="B21" s="107"/>
      <c r="C21" s="107"/>
      <c r="D21" s="108"/>
    </row>
    <row r="22" spans="1:4" ht="24" customHeight="1" x14ac:dyDescent="0.3">
      <c r="A22" s="106" t="s">
        <v>82</v>
      </c>
      <c r="B22" s="107"/>
      <c r="C22" s="107"/>
      <c r="D22" s="108" t="s">
        <v>81</v>
      </c>
    </row>
    <row r="23" spans="1:4" ht="21.75" x14ac:dyDescent="0.3">
      <c r="A23" s="108"/>
      <c r="B23" s="107"/>
      <c r="C23" s="107"/>
      <c r="D23" s="108"/>
    </row>
    <row r="24" spans="1:4" ht="21.75" x14ac:dyDescent="0.3">
      <c r="A24" s="108"/>
      <c r="B24" s="107"/>
      <c r="C24" s="107"/>
      <c r="D24" s="108"/>
    </row>
    <row r="34" spans="3:3" ht="18.75" x14ac:dyDescent="0.2">
      <c r="C34" s="105"/>
    </row>
    <row r="35" spans="3:3" ht="18.75" x14ac:dyDescent="0.2">
      <c r="C35" s="105"/>
    </row>
  </sheetData>
  <mergeCells count="2">
    <mergeCell ref="A10:D10"/>
    <mergeCell ref="A1:D1"/>
  </mergeCells>
  <pageMargins left="0.59055118110236227" right="0.39370078740157483" top="0.39370078740157483" bottom="0.15748031496062992" header="0.31496062992125984" footer="0.15748031496062992"/>
  <pageSetup paperSize="10"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2015</vt:lpstr>
      <vt:lpstr>2015 (кв)</vt:lpstr>
      <vt:lpstr>2015 (год)</vt:lpstr>
      <vt:lpstr>2018</vt:lpstr>
      <vt:lpstr>'2015'!Область_печати</vt:lpstr>
      <vt:lpstr>'2015 (год)'!Область_печати</vt:lpstr>
      <vt:lpstr>'2015 (кв)'!Область_печати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Марина Лебедева</cp:lastModifiedBy>
  <cp:lastPrinted>2018-04-03T07:13:11Z</cp:lastPrinted>
  <dcterms:created xsi:type="dcterms:W3CDTF">2015-07-23T06:41:35Z</dcterms:created>
  <dcterms:modified xsi:type="dcterms:W3CDTF">2018-04-03T07:17:46Z</dcterms:modified>
</cp:coreProperties>
</file>